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<sst xmlns="http://schemas.openxmlformats.org/spreadsheetml/2006/main" count="220" uniqueCount="110">
  <si>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</si>
  <si>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</si>
  <si>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</si>
  <si>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</si>
  <si>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</si>
  <si>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</si>
  <si>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</si>
  <si>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</si>
  <si>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</si>
  <si>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</si>
  <si>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</si>
  <si>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</si>
  <si>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</si>
  <si>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</si>
  <si>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</si>
  <si>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</si>
  <si>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</si>
  <si>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</si>
  <si>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</si>
  <si>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</si>
  <si>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</si>
  <si>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</si>
  <si>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</si>
  <si>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</si>
  <si>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</si>
  <si>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</si>
  <si>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</si>
  <si>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</si>
  <si>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</si>
  <si>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</si>
  <si>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</si>
  <si>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</si>
  <si>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</si>
  <si>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</si>
  <si>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</si>
  <si>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</si>
  <si>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</si>
  <si>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</si>
  <si>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</si>
  <si>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</si>
  <si>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</si>
  <si>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</si>
  <si>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</si>
  <si>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</si>
  <si>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</si>
  <si>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</si>
  <si>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</si>
  <si>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</si>
  <si>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</si>
  <si>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</si>
  <si>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</si>
  <si>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</si>
  <si>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</si>
  <si>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</si>
  <si>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</si>
  <si>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</si>
  <si>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</si>
  <si>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</si>
  <si>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</si>
  <si>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</si>
  <si>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</si>
  <si>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</si>
  <si>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</si>
  <si>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</si>
  <si>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</si>
  <si>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</si>
  <si>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</si>
  <si>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</si>
  <si>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</si>
  <si>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</si>
  <si>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</si>
  <si>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</si>
  <si>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</si>
  <si>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</si>
  <si>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</si>
  <si>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</si>
  <si>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</si>
  <si>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</si>
  <si>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</si>
  <si>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</si>
  <si>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</si>
  <si>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</si>
  <si>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</si>
  <si>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</si>
  <si>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</si>
  <si>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</si>
  <si>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</si>
  <si>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</si>
  <si>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</si>
  <si>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</si>
  <si>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</si>
  <si>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</si>
  <si>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</si>
  <si>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</si>
  <si>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</si>
  <si>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</si>
  <si>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岡山県　岡山市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</si>
  <si>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</si>
  <si>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</si>
  <si>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</si>
  <si>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</si>
  <si>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</si>
  <si>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</si>
  <si>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</si>
  <si>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</si>
  <si>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</si>
  <si>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</si>
  <si>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持続可能な下水道事業の運営を図るため、Ｈ27年度に策定予定の経営計画の中で目標数値を定め、ＰＤＣＡサイクルにより経営改善を図ることとしている。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125" eb="127">
      <t>ケイエイ</t>
    </rPh>
    <rPh sb="127" eb="129">
      <t>カイゼン</t>
    </rPh>
    <rPh sb="130" eb="131">
      <t>スス</t>
    </rPh>
    <phoneticPr fontId="1"/>
  </si>
  <si>
    <t xml:space="preserve">　農業集落排水事業については、整備が終了しており、水洗化率は高い。
　処理施設が点在しており、経営効率は特定環境保全公共下水道事業よりもさらに悪い。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に減少しているのは、会計基準が見直しになり、1年以内に支払う企業債償還金が流動負債となったことによるものであるが、経営の実態に変更はない。
④類似団体と比べ処理施設数が多いこと等により、高水準となっているが、確実に減少している。
⑤使用料対象としている額に対し、１００％は賄えていない。
⑥資本費が高いこと（④）等により、高い水準にある。
⑦類似団体平均程度。処理区域内人口の減少等により年々減少傾向にある。
⑧整備が終了していることから、高い水準にある。
</t>
    <rPh sb="1" eb="3">
      <t>ノウギョウ</t>
    </rPh>
    <rPh sb="3" eb="5">
      <t>シュウラク</t>
    </rPh>
    <rPh sb="5" eb="7">
      <t>ハイスイ</t>
    </rPh>
    <rPh sb="7" eb="9">
      <t>ジギョウ</t>
    </rPh>
    <rPh sb="15" eb="17">
      <t>セイビ</t>
    </rPh>
    <rPh sb="18" eb="20">
      <t>シュウリョウ</t>
    </rPh>
    <rPh sb="25" eb="28">
      <t>スイセンカ</t>
    </rPh>
    <rPh sb="28" eb="29">
      <t>リツ</t>
    </rPh>
    <rPh sb="30" eb="31">
      <t>タカ</t>
    </rPh>
    <rPh sb="35" eb="37">
      <t>ショリ</t>
    </rPh>
    <rPh sb="37" eb="39">
      <t>シセツ</t>
    </rPh>
    <rPh sb="40" eb="42">
      <t>テンザイ</t>
    </rPh>
    <rPh sb="47" eb="49">
      <t>ケイエイ</t>
    </rPh>
    <rPh sb="49" eb="51">
      <t>コウリツ</t>
    </rPh>
    <rPh sb="52" eb="54">
      <t>トクテイ</t>
    </rPh>
    <rPh sb="54" eb="56">
      <t>カンキョウ</t>
    </rPh>
    <rPh sb="56" eb="58">
      <t>ホゼン</t>
    </rPh>
    <rPh sb="58" eb="60">
      <t>コウキョウ</t>
    </rPh>
    <rPh sb="60" eb="63">
      <t>ゲスイドウ</t>
    </rPh>
    <rPh sb="63" eb="65">
      <t>ジギョウ</t>
    </rPh>
    <rPh sb="71" eb="72">
      <t>ワル</t>
    </rPh>
    <rPh sb="291" eb="293">
      <t>ショリ</t>
    </rPh>
    <rPh sb="293" eb="295">
      <t>シセツ</t>
    </rPh>
    <rPh sb="295" eb="296">
      <t>スウ</t>
    </rPh>
    <rPh sb="297" eb="298">
      <t>オオ</t>
    </rPh>
    <rPh sb="384" eb="386">
      <t>ルイジ</t>
    </rPh>
    <rPh sb="386" eb="388">
      <t>ダンタイ</t>
    </rPh>
    <rPh sb="388" eb="390">
      <t>ヘイキン</t>
    </rPh>
    <rPh sb="390" eb="392">
      <t>テイド</t>
    </rPh>
    <rPh sb="393" eb="395">
      <t>ショリ</t>
    </rPh>
    <rPh sb="395" eb="397">
      <t>クイキ</t>
    </rPh>
    <rPh sb="397" eb="398">
      <t>ナイ</t>
    </rPh>
    <rPh sb="398" eb="400">
      <t>ジンコウ</t>
    </rPh>
    <rPh sb="401" eb="403">
      <t>ゲンショウ</t>
    </rPh>
    <rPh sb="403" eb="404">
      <t>ナド</t>
    </rPh>
    <rPh sb="407" eb="409">
      <t>ネンネン</t>
    </rPh>
    <rPh sb="409" eb="411">
      <t>ゲンショウ</t>
    </rPh>
    <rPh sb="411" eb="413">
      <t>ケイコウ</t>
    </rPh>
    <rPh sb="422" eb="424">
      <t>シュウリョウ</t>
    </rPh>
    <rPh sb="433" eb="434">
      <t>タカ</t>
    </rPh>
    <phoneticPr fontId="1"/>
  </si>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</sst>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3895296"/>
        <c:axId val="2443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43895296"/>
        <c:axId val="244356224"/>
      </c:lineChart>
      <c:dateAx>
        <c:axId val="243895296"/>
        <c:scaling>
          <c:orientation val="minMax"/>
        </c:scaling>
        <c:delete val="1"/>
        <c:axPos val="b"/>
        <c:numFmt formatCode="ge" sourceLinked="1"/>
        <c:majorTickMark val="none"/>
        <c:minorTickMark val="none"/>
        <c:tickLblPos val="none"/>
        <c:crossAx val="244356224"/>
        <c:crosses val="autoZero"/>
        <c:auto val="1"/>
        <c:lblOffset val="100"/>
        <c:baseTimeUnit val="years"/>
      </c:dateAx>
      <c:valAx>
        <c:axId val="2443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952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61.58</c:v>
                </c:pt>
                <c:pt idx="1">
                  <c:v>56.57</c:v>
                </c:pt>
                <c:pt idx="2">
                  <c:v>55.03</c:v>
                </c:pt>
                <c:pt idx="3">
                  <c:v>54.21</c:v>
                </c:pt>
                <c:pt idx="4">
                  <c:v>53.35</c:v>
                </c:pt>
              </c:numCache>
            </c:numRef>
          </c:val>
        </c:ser>
        <c:dLbls>
          <c:showLegendKey val="0"/>
          <c:showVal val="0"/>
          <c:showCatName val="0"/>
          <c:showSerName val="0"/>
          <c:showPercent val="0"/>
          <c:showBubbleSize val="0"/>
        </c:dLbls>
        <c:gapWidth val="150"/>
        <c:axId val="237995520"/>
        <c:axId val="2379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37995520"/>
        <c:axId val="237997440"/>
      </c:lineChart>
      <c:dateAx>
        <c:axId val="237995520"/>
        <c:scaling>
          <c:orientation val="minMax"/>
        </c:scaling>
        <c:delete val="1"/>
        <c:axPos val="b"/>
        <c:numFmt formatCode="ge" sourceLinked="1"/>
        <c:majorTickMark val="none"/>
        <c:minorTickMark val="none"/>
        <c:tickLblPos val="none"/>
        <c:crossAx val="237997440"/>
        <c:crosses val="autoZero"/>
        <c:auto val="1"/>
        <c:lblOffset val="100"/>
        <c:baseTimeUnit val="years"/>
      </c:dateAx>
      <c:valAx>
        <c:axId val="2379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91.55</c:v>
                </c:pt>
                <c:pt idx="1">
                  <c:v>92.11</c:v>
                </c:pt>
                <c:pt idx="2">
                  <c:v>92.54</c:v>
                </c:pt>
                <c:pt idx="3">
                  <c:v>92.5</c:v>
                </c:pt>
                <c:pt idx="4">
                  <c:v>92.51</c:v>
                </c:pt>
              </c:numCache>
            </c:numRef>
          </c:val>
        </c:ser>
        <c:dLbls>
          <c:showLegendKey val="0"/>
          <c:showVal val="0"/>
          <c:showCatName val="0"/>
          <c:showSerName val="0"/>
          <c:showPercent val="0"/>
          <c:showBubbleSize val="0"/>
        </c:dLbls>
        <c:gapWidth val="150"/>
        <c:axId val="238363776"/>
        <c:axId val="2383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38363776"/>
        <c:axId val="238365696"/>
      </c:lineChart>
      <c:dateAx>
        <c:axId val="238363776"/>
        <c:scaling>
          <c:orientation val="minMax"/>
        </c:scaling>
        <c:delete val="1"/>
        <c:axPos val="b"/>
        <c:numFmt formatCode="ge" sourceLinked="1"/>
        <c:majorTickMark val="none"/>
        <c:minorTickMark val="none"/>
        <c:tickLblPos val="none"/>
        <c:crossAx val="238365696"/>
        <c:crosses val="autoZero"/>
        <c:auto val="1"/>
        <c:lblOffset val="100"/>
        <c:baseTimeUnit val="years"/>
      </c:dateAx>
      <c:valAx>
        <c:axId val="2383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100.04</c:v>
                </c:pt>
                <c:pt idx="1">
                  <c:v>100.08</c:v>
                </c:pt>
                <c:pt idx="2">
                  <c:v>100.03</c:v>
                </c:pt>
                <c:pt idx="3">
                  <c:v>100.03</c:v>
                </c:pt>
                <c:pt idx="4">
                  <c:v>100.06</c:v>
                </c:pt>
              </c:numCache>
            </c:numRef>
          </c:val>
        </c:ser>
        <c:dLbls>
          <c:showLegendKey val="0"/>
          <c:showVal val="0"/>
          <c:showCatName val="0"/>
          <c:showSerName val="0"/>
          <c:showPercent val="0"/>
          <c:showBubbleSize val="0"/>
        </c:dLbls>
        <c:gapWidth val="150"/>
        <c:axId val="264094464"/>
        <c:axId val="2640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264094464"/>
        <c:axId val="264096768"/>
      </c:lineChart>
      <c:dateAx>
        <c:axId val="264094464"/>
        <c:scaling>
          <c:orientation val="minMax"/>
        </c:scaling>
        <c:delete val="1"/>
        <c:axPos val="b"/>
        <c:numFmt formatCode="ge" sourceLinked="1"/>
        <c:majorTickMark val="none"/>
        <c:minorTickMark val="none"/>
        <c:tickLblPos val="none"/>
        <c:crossAx val="264096768"/>
        <c:crosses val="autoZero"/>
        <c:auto val="1"/>
        <c:lblOffset val="100"/>
        <c:baseTimeUnit val="years"/>
      </c:dateAx>
      <c:valAx>
        <c:axId val="2640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0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1.85</c:v>
                </c:pt>
                <c:pt idx="1">
                  <c:v>3.66</c:v>
                </c:pt>
                <c:pt idx="2">
                  <c:v>5.46</c:v>
                </c:pt>
                <c:pt idx="3">
                  <c:v>6.95</c:v>
                </c:pt>
                <c:pt idx="4">
                  <c:v>16.97</c:v>
                </c:pt>
              </c:numCache>
            </c:numRef>
          </c:val>
        </c:ser>
        <c:dLbls>
          <c:showLegendKey val="0"/>
          <c:showVal val="0"/>
          <c:showCatName val="0"/>
          <c:showSerName val="0"/>
          <c:showPercent val="0"/>
          <c:showBubbleSize val="0"/>
        </c:dLbls>
        <c:gapWidth val="150"/>
        <c:axId val="245789056"/>
        <c:axId val="2457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245789056"/>
        <c:axId val="245790976"/>
      </c:lineChart>
      <c:dateAx>
        <c:axId val="245789056"/>
        <c:scaling>
          <c:orientation val="minMax"/>
        </c:scaling>
        <c:delete val="1"/>
        <c:axPos val="b"/>
        <c:numFmt formatCode="ge" sourceLinked="1"/>
        <c:majorTickMark val="none"/>
        <c:minorTickMark val="none"/>
        <c:tickLblPos val="none"/>
        <c:crossAx val="245790976"/>
        <c:crosses val="autoZero"/>
        <c:auto val="1"/>
        <c:lblOffset val="100"/>
        <c:baseTimeUnit val="years"/>
      </c:dateAx>
      <c:valAx>
        <c:axId val="2457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5817344"/>
        <c:axId val="2458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245817344"/>
        <c:axId val="245819264"/>
      </c:lineChart>
      <c:dateAx>
        <c:axId val="245817344"/>
        <c:scaling>
          <c:orientation val="minMax"/>
        </c:scaling>
        <c:delete val="1"/>
        <c:axPos val="b"/>
        <c:numFmt formatCode="ge" sourceLinked="1"/>
        <c:majorTickMark val="none"/>
        <c:minorTickMark val="none"/>
        <c:tickLblPos val="none"/>
        <c:crossAx val="245819264"/>
        <c:crosses val="autoZero"/>
        <c:auto val="1"/>
        <c:lblOffset val="100"/>
        <c:baseTimeUnit val="years"/>
      </c:dateAx>
      <c:valAx>
        <c:axId val="2458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8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7008640"/>
        <c:axId val="2470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247008640"/>
        <c:axId val="247014912"/>
      </c:lineChart>
      <c:dateAx>
        <c:axId val="247008640"/>
        <c:scaling>
          <c:orientation val="minMax"/>
        </c:scaling>
        <c:delete val="1"/>
        <c:axPos val="b"/>
        <c:numFmt formatCode="ge" sourceLinked="1"/>
        <c:majorTickMark val="none"/>
        <c:minorTickMark val="none"/>
        <c:tickLblPos val="none"/>
        <c:crossAx val="247014912"/>
        <c:crosses val="autoZero"/>
        <c:auto val="1"/>
        <c:lblOffset val="100"/>
        <c:baseTimeUnit val="years"/>
      </c:dateAx>
      <c:valAx>
        <c:axId val="2470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102.44</c:v>
                </c:pt>
                <c:pt idx="1">
                  <c:v>104.61</c:v>
                </c:pt>
                <c:pt idx="2">
                  <c:v>102.41</c:v>
                </c:pt>
                <c:pt idx="3">
                  <c:v>102.51</c:v>
                </c:pt>
                <c:pt idx="4">
                  <c:v>17.34</c:v>
                </c:pt>
              </c:numCache>
            </c:numRef>
          </c:val>
        </c:ser>
        <c:dLbls>
          <c:showLegendKey val="0"/>
          <c:showVal val="0"/>
          <c:showCatName val="0"/>
          <c:showSerName val="0"/>
          <c:showPercent val="0"/>
          <c:showBubbleSize val="0"/>
        </c:dLbls>
        <c:gapWidth val="150"/>
        <c:axId val="266501120"/>
        <c:axId val="2687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266501120"/>
        <c:axId val="268764288"/>
      </c:lineChart>
      <c:dateAx>
        <c:axId val="266501120"/>
        <c:scaling>
          <c:orientation val="minMax"/>
        </c:scaling>
        <c:delete val="1"/>
        <c:axPos val="b"/>
        <c:numFmt formatCode="ge" sourceLinked="1"/>
        <c:majorTickMark val="none"/>
        <c:minorTickMark val="none"/>
        <c:tickLblPos val="none"/>
        <c:crossAx val="268764288"/>
        <c:crosses val="autoZero"/>
        <c:auto val="1"/>
        <c:lblOffset val="100"/>
        <c:baseTimeUnit val="years"/>
      </c:dateAx>
      <c:valAx>
        <c:axId val="2687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5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2310.91</c:v>
                </c:pt>
                <c:pt idx="1">
                  <c:v>2159.54</c:v>
                </c:pt>
                <c:pt idx="2">
                  <c:v>2154.9499999999998</c:v>
                </c:pt>
                <c:pt idx="3">
                  <c:v>2145.33</c:v>
                </c:pt>
                <c:pt idx="4">
                  <c:v>2125.02</c:v>
                </c:pt>
              </c:numCache>
            </c:numRef>
          </c:val>
        </c:ser>
        <c:dLbls>
          <c:showLegendKey val="0"/>
          <c:showVal val="0"/>
          <c:showCatName val="0"/>
          <c:showSerName val="0"/>
          <c:showPercent val="0"/>
          <c:showBubbleSize val="0"/>
        </c:dLbls>
        <c:gapWidth val="150"/>
        <c:axId val="268819072"/>
        <c:axId val="2688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68819072"/>
        <c:axId val="268825344"/>
      </c:lineChart>
      <c:dateAx>
        <c:axId val="268819072"/>
        <c:scaling>
          <c:orientation val="minMax"/>
        </c:scaling>
        <c:delete val="1"/>
        <c:axPos val="b"/>
        <c:numFmt formatCode="ge" sourceLinked="1"/>
        <c:majorTickMark val="none"/>
        <c:minorTickMark val="none"/>
        <c:tickLblPos val="none"/>
        <c:crossAx val="268825344"/>
        <c:crosses val="autoZero"/>
        <c:auto val="1"/>
        <c:lblOffset val="100"/>
        <c:baseTimeUnit val="years"/>
      </c:dateAx>
      <c:valAx>
        <c:axId val="2688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8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58.71</c:v>
                </c:pt>
                <c:pt idx="1">
                  <c:v>36.92</c:v>
                </c:pt>
                <c:pt idx="2">
                  <c:v>35.700000000000003</c:v>
                </c:pt>
                <c:pt idx="3">
                  <c:v>35.4</c:v>
                </c:pt>
                <c:pt idx="4">
                  <c:v>33.28</c:v>
                </c:pt>
              </c:numCache>
            </c:numRef>
          </c:val>
        </c:ser>
        <c:dLbls>
          <c:showLegendKey val="0"/>
          <c:showVal val="0"/>
          <c:showCatName val="0"/>
          <c:showSerName val="0"/>
          <c:showPercent val="0"/>
          <c:showBubbleSize val="0"/>
        </c:dLbls>
        <c:gapWidth val="150"/>
        <c:axId val="237918464"/>
        <c:axId val="2379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37918464"/>
        <c:axId val="237937024"/>
      </c:lineChart>
      <c:dateAx>
        <c:axId val="237918464"/>
        <c:scaling>
          <c:orientation val="minMax"/>
        </c:scaling>
        <c:delete val="1"/>
        <c:axPos val="b"/>
        <c:numFmt formatCode="ge" sourceLinked="1"/>
        <c:majorTickMark val="none"/>
        <c:minorTickMark val="none"/>
        <c:tickLblPos val="none"/>
        <c:crossAx val="237937024"/>
        <c:crosses val="autoZero"/>
        <c:auto val="1"/>
        <c:lblOffset val="100"/>
        <c:baseTimeUnit val="years"/>
      </c:dateAx>
      <c:valAx>
        <c:axId val="2379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270.73</c:v>
                </c:pt>
                <c:pt idx="1">
                  <c:v>428.24</c:v>
                </c:pt>
                <c:pt idx="2">
                  <c:v>440.98</c:v>
                </c:pt>
                <c:pt idx="3">
                  <c:v>446.27</c:v>
                </c:pt>
                <c:pt idx="4">
                  <c:v>475</c:v>
                </c:pt>
              </c:numCache>
            </c:numRef>
          </c:val>
        </c:ser>
        <c:dLbls>
          <c:showLegendKey val="0"/>
          <c:showVal val="0"/>
          <c:showCatName val="0"/>
          <c:showSerName val="0"/>
          <c:showPercent val="0"/>
          <c:showBubbleSize val="0"/>
        </c:dLbls>
        <c:gapWidth val="150"/>
        <c:axId val="245578368"/>
        <c:axId val="2455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45578368"/>
        <c:axId val="245577600"/>
      </c:lineChart>
      <c:dateAx>
        <c:axId val="245578368"/>
        <c:scaling>
          <c:orientation val="minMax"/>
        </c:scaling>
        <c:delete val="1"/>
        <c:axPos val="b"/>
        <c:numFmt formatCode="ge" sourceLinked="1"/>
        <c:majorTickMark val="none"/>
        <c:minorTickMark val="none"/>
        <c:tickLblPos val="none"/>
        <c:crossAx val="245577600"/>
        <c:crosses val="autoZero"/>
        <c:auto val="1"/>
        <c:lblOffset val="100"/>
        <c:baseTimeUnit val="years"/>
      </c:dateAx>
      <c:valAx>
        <c:axId val="2455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岡山県　岡山市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706027</v>
      </c>
      <c r="AM8" s="64"/>
      <c r="AN8" s="64"/>
      <c r="AO8" s="64"/>
      <c r="AP8" s="64"/>
      <c r="AQ8" s="64"/>
      <c r="AR8" s="64"/>
      <c r="AS8" s="64"/>
      <c r="AT8" s="63">
        <f>データ!S6</f>
        <v>789.96</v>
      </c>
      <c r="AU8" s="63"/>
      <c r="AV8" s="63"/>
      <c r="AW8" s="63"/>
      <c r="AX8" s="63"/>
      <c r="AY8" s="63"/>
      <c r="AZ8" s="63"/>
      <c r="BA8" s="63"/>
      <c r="BB8" s="63">
        <f>データ!T6</f>
        <v>893.75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36.82</v>
      </c>
      <c r="J10" s="63"/>
      <c r="K10" s="63"/>
      <c r="L10" s="63"/>
      <c r="M10" s="63"/>
      <c r="N10" s="63"/>
      <c r="O10" s="63"/>
      <c r="P10" s="63">
        <f>データ!O6</f>
        <v>1.1299999999999999</v>
      </c>
      <c r="Q10" s="63"/>
      <c r="R10" s="63"/>
      <c r="S10" s="63"/>
      <c r="T10" s="63"/>
      <c r="U10" s="63"/>
      <c r="V10" s="63"/>
      <c r="W10" s="63">
        <f>データ!P6</f>
        <v>98.51</v>
      </c>
      <c r="X10" s="63"/>
      <c r="Y10" s="63"/>
      <c r="Z10" s="63"/>
      <c r="AA10" s="63"/>
      <c r="AB10" s="63"/>
      <c r="AC10" s="63"/>
      <c r="AD10" s="64">
        <f>データ!Q6</f>
        <v>2874</v>
      </c>
      <c r="AE10" s="64"/>
      <c r="AF10" s="64"/>
      <c r="AG10" s="64"/>
      <c r="AH10" s="64"/>
      <c r="AI10" s="64"/>
      <c r="AJ10" s="64"/>
      <c r="AK10" s="2"/>
      <c r="AL10" s="64">
        <f>データ!U6</f>
        <v>7967</v>
      </c>
      <c r="AM10" s="64"/>
      <c r="AN10" s="64"/>
      <c r="AO10" s="64"/>
      <c r="AP10" s="64"/>
      <c r="AQ10" s="64"/>
      <c r="AR10" s="64"/>
      <c r="AS10" s="64"/>
      <c r="AT10" s="63">
        <f>データ!V6</f>
        <v>2.2799999999999998</v>
      </c>
      <c r="AU10" s="63"/>
      <c r="AV10" s="63"/>
      <c r="AW10" s="63"/>
      <c r="AX10" s="63"/>
      <c r="AY10" s="63"/>
      <c r="AZ10" s="63"/>
      <c r="BA10" s="63"/>
      <c r="BB10" s="63">
        <f>データ!W6</f>
        <v>3494.3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331007</v>
      </c>
      <c r="D6" s="31">
        <f t="shared" si="3"/>
        <v>46</v>
      </c>
      <c r="E6" s="31">
        <f t="shared" si="3"/>
        <v>17</v>
      </c>
      <c r="F6" s="31">
        <f t="shared" si="3"/>
        <v>5</v>
      </c>
      <c r="G6" s="31">
        <f t="shared" si="3"/>
        <v>0</v>
      </c>
      <c r="H6" s="31" t="str">
        <f t="shared" si="3"/>
        <v>岡山県　岡山市</v>
      </c>
      <c r="I6" s="31" t="str">
        <f t="shared" si="3"/>
        <v>法適用</v>
      </c>
      <c r="J6" s="31" t="str">
        <f t="shared" si="3"/>
        <v>下水道事業</v>
      </c>
      <c r="K6" s="31" t="str">
        <f t="shared" si="3"/>
        <v>農業集落排水</v>
      </c>
      <c r="L6" s="31" t="str">
        <f t="shared" si="3"/>
        <v>F2</v>
      </c>
      <c r="M6" s="32" t="str">
        <f t="shared" si="3"/>
        <v>-</v>
      </c>
      <c r="N6" s="32">
        <f t="shared" si="3"/>
        <v>36.82</v>
      </c>
      <c r="O6" s="32">
        <f t="shared" si="3"/>
        <v>1.1299999999999999</v>
      </c>
      <c r="P6" s="32">
        <f t="shared" si="3"/>
        <v>98.51</v>
      </c>
      <c r="Q6" s="32">
        <f t="shared" si="3"/>
        <v>2874</v>
      </c>
      <c r="R6" s="32">
        <f t="shared" si="3"/>
        <v>706027</v>
      </c>
      <c r="S6" s="32">
        <f t="shared" si="3"/>
        <v>789.96</v>
      </c>
      <c r="T6" s="32">
        <f t="shared" si="3"/>
        <v>893.75</v>
      </c>
      <c r="U6" s="32">
        <f t="shared" si="3"/>
        <v>7967</v>
      </c>
      <c r="V6" s="32">
        <f t="shared" si="3"/>
        <v>2.2799999999999998</v>
      </c>
      <c r="W6" s="32">
        <f t="shared" si="3"/>
        <v>3494.3</v>
      </c>
      <c r="X6" s="33">
        <f>IF(X7="",NA(),X7)</f>
        <v>100.04</v>
      </c>
      <c r="Y6" s="33">
        <f t="shared" ref="Y6:AG6" si="4">IF(Y7="",NA(),Y7)</f>
        <v>100.08</v>
      </c>
      <c r="Z6" s="33">
        <f t="shared" si="4"/>
        <v>100.03</v>
      </c>
      <c r="AA6" s="33">
        <f t="shared" si="4"/>
        <v>100.03</v>
      </c>
      <c r="AB6" s="33">
        <f t="shared" si="4"/>
        <v>100.06</v>
      </c>
      <c r="AC6" s="33">
        <f t="shared" si="4"/>
        <v>93.67</v>
      </c>
      <c r="AD6" s="33">
        <f t="shared" si="4"/>
        <v>94.12</v>
      </c>
      <c r="AE6" s="33">
        <f t="shared" si="4"/>
        <v>92.74</v>
      </c>
      <c r="AF6" s="33">
        <f t="shared" si="4"/>
        <v>93.62</v>
      </c>
      <c r="AG6" s="33">
        <f t="shared" si="4"/>
        <v>97.53</v>
      </c>
      <c r="AH6" s="32" t="str">
        <f>IF(AH7="","",IF(AH7="-","【-】","【"&amp;SUBSTITUTE(TEXT(AH7,"#,##0.00"),"-","△")&amp;"】"))</f>
        <v>【98.75】</v>
      </c>
      <c r="AI6" s="32">
        <f>IF(AI7="",NA(),AI7)</f>
        <v>0</v>
      </c>
      <c r="AJ6" s="32">
        <f t="shared" ref="AJ6:AR6" si="5">IF(AJ7="",NA(),AJ7)</f>
        <v>0</v>
      </c>
      <c r="AK6" s="32">
        <f t="shared" si="5"/>
        <v>0</v>
      </c>
      <c r="AL6" s="32">
        <f t="shared" si="5"/>
        <v>0</v>
      </c>
      <c r="AM6" s="32">
        <f t="shared" si="5"/>
        <v>0</v>
      </c>
      <c r="AN6" s="33">
        <f t="shared" si="5"/>
        <v>249.36</v>
      </c>
      <c r="AO6" s="33">
        <f t="shared" si="5"/>
        <v>262.73</v>
      </c>
      <c r="AP6" s="33">
        <f t="shared" si="5"/>
        <v>243.13</v>
      </c>
      <c r="AQ6" s="33">
        <f t="shared" si="5"/>
        <v>280.08</v>
      </c>
      <c r="AR6" s="33">
        <f t="shared" si="5"/>
        <v>223.09</v>
      </c>
      <c r="AS6" s="32" t="str">
        <f>IF(AS7="","",IF(AS7="-","【-】","【"&amp;SUBSTITUTE(TEXT(AS7,"#,##0.00"),"-","△")&amp;"】"))</f>
        <v>【205.86】</v>
      </c>
      <c r="AT6" s="33">
        <f>IF(AT7="",NA(),AT7)</f>
        <v>102.44</v>
      </c>
      <c r="AU6" s="33">
        <f t="shared" ref="AU6:BC6" si="6">IF(AU7="",NA(),AU7)</f>
        <v>104.61</v>
      </c>
      <c r="AV6" s="33">
        <f t="shared" si="6"/>
        <v>102.41</v>
      </c>
      <c r="AW6" s="33">
        <f t="shared" si="6"/>
        <v>102.51</v>
      </c>
      <c r="AX6" s="33">
        <f t="shared" si="6"/>
        <v>17.34</v>
      </c>
      <c r="AY6" s="33">
        <f t="shared" si="6"/>
        <v>209.11</v>
      </c>
      <c r="AZ6" s="33">
        <f t="shared" si="6"/>
        <v>194.53</v>
      </c>
      <c r="BA6" s="33">
        <f t="shared" si="6"/>
        <v>162.52000000000001</v>
      </c>
      <c r="BB6" s="33">
        <f t="shared" si="6"/>
        <v>124.2</v>
      </c>
      <c r="BC6" s="33">
        <f t="shared" si="6"/>
        <v>33.03</v>
      </c>
      <c r="BD6" s="32" t="str">
        <f>IF(BD7="","",IF(BD7="-","【-】","【"&amp;SUBSTITUTE(TEXT(BD7,"#,##0.00"),"-","△")&amp;"】"))</f>
        <v>【34.63】</v>
      </c>
      <c r="BE6" s="33">
        <f>IF(BE7="",NA(),BE7)</f>
        <v>2310.91</v>
      </c>
      <c r="BF6" s="33">
        <f t="shared" ref="BF6:BN6" si="7">IF(BF7="",NA(),BF7)</f>
        <v>2159.54</v>
      </c>
      <c r="BG6" s="33">
        <f t="shared" si="7"/>
        <v>2154.9499999999998</v>
      </c>
      <c r="BH6" s="33">
        <f t="shared" si="7"/>
        <v>2145.33</v>
      </c>
      <c r="BI6" s="33">
        <f t="shared" si="7"/>
        <v>2125.02</v>
      </c>
      <c r="BJ6" s="33">
        <f t="shared" si="7"/>
        <v>1267.26</v>
      </c>
      <c r="BK6" s="33">
        <f t="shared" si="7"/>
        <v>1239.2</v>
      </c>
      <c r="BL6" s="33">
        <f t="shared" si="7"/>
        <v>1197.82</v>
      </c>
      <c r="BM6" s="33">
        <f t="shared" si="7"/>
        <v>1126.77</v>
      </c>
      <c r="BN6" s="33">
        <f t="shared" si="7"/>
        <v>1044.8</v>
      </c>
      <c r="BO6" s="32" t="str">
        <f>IF(BO7="","",IF(BO7="-","【-】","【"&amp;SUBSTITUTE(TEXT(BO7,"#,##0.00"),"-","△")&amp;"】"))</f>
        <v>【992.47】</v>
      </c>
      <c r="BP6" s="33">
        <f>IF(BP7="",NA(),BP7)</f>
        <v>58.71</v>
      </c>
      <c r="BQ6" s="33">
        <f t="shared" ref="BQ6:BY6" si="8">IF(BQ7="",NA(),BQ7)</f>
        <v>36.92</v>
      </c>
      <c r="BR6" s="33">
        <f t="shared" si="8"/>
        <v>35.700000000000003</v>
      </c>
      <c r="BS6" s="33">
        <f t="shared" si="8"/>
        <v>35.4</v>
      </c>
      <c r="BT6" s="33">
        <f t="shared" si="8"/>
        <v>33.28</v>
      </c>
      <c r="BU6" s="33">
        <f t="shared" si="8"/>
        <v>53.42</v>
      </c>
      <c r="BV6" s="33">
        <f t="shared" si="8"/>
        <v>51.56</v>
      </c>
      <c r="BW6" s="33">
        <f t="shared" si="8"/>
        <v>51.03</v>
      </c>
      <c r="BX6" s="33">
        <f t="shared" si="8"/>
        <v>50.9</v>
      </c>
      <c r="BY6" s="33">
        <f t="shared" si="8"/>
        <v>50.82</v>
      </c>
      <c r="BZ6" s="32" t="str">
        <f>IF(BZ7="","",IF(BZ7="-","【-】","【"&amp;SUBSTITUTE(TEXT(BZ7,"#,##0.00"),"-","△")&amp;"】"))</f>
        <v>【51.49】</v>
      </c>
      <c r="CA6" s="33">
        <f>IF(CA7="",NA(),CA7)</f>
        <v>270.73</v>
      </c>
      <c r="CB6" s="33">
        <f t="shared" ref="CB6:CJ6" si="9">IF(CB7="",NA(),CB7)</f>
        <v>428.24</v>
      </c>
      <c r="CC6" s="33">
        <f t="shared" si="9"/>
        <v>440.98</v>
      </c>
      <c r="CD6" s="33">
        <f t="shared" si="9"/>
        <v>446.27</v>
      </c>
      <c r="CE6" s="33">
        <f t="shared" si="9"/>
        <v>475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61.58</v>
      </c>
      <c r="CM6" s="33">
        <f t="shared" ref="CM6:CU6" si="10">IF(CM7="",NA(),CM7)</f>
        <v>56.57</v>
      </c>
      <c r="CN6" s="33">
        <f t="shared" si="10"/>
        <v>55.03</v>
      </c>
      <c r="CO6" s="33">
        <f t="shared" si="10"/>
        <v>54.21</v>
      </c>
      <c r="CP6" s="33">
        <f t="shared" si="10"/>
        <v>53.35</v>
      </c>
      <c r="CQ6" s="33">
        <f t="shared" si="10"/>
        <v>54.23</v>
      </c>
      <c r="CR6" s="33">
        <f t="shared" si="10"/>
        <v>55.2</v>
      </c>
      <c r="CS6" s="33">
        <f t="shared" si="10"/>
        <v>54.74</v>
      </c>
      <c r="CT6" s="33">
        <f t="shared" si="10"/>
        <v>53.78</v>
      </c>
      <c r="CU6" s="33">
        <f t="shared" si="10"/>
        <v>53.24</v>
      </c>
      <c r="CV6" s="32" t="str">
        <f>IF(CV7="","",IF(CV7="-","【-】","【"&amp;SUBSTITUTE(TEXT(CV7,"#,##0.00"),"-","△")&amp;"】"))</f>
        <v>【53.32】</v>
      </c>
      <c r="CW6" s="33">
        <f>IF(CW7="",NA(),CW7)</f>
        <v>91.55</v>
      </c>
      <c r="CX6" s="33">
        <f t="shared" ref="CX6:DF6" si="11">IF(CX7="",NA(),CX7)</f>
        <v>92.11</v>
      </c>
      <c r="CY6" s="33">
        <f t="shared" si="11"/>
        <v>92.54</v>
      </c>
      <c r="CZ6" s="33">
        <f t="shared" si="11"/>
        <v>92.5</v>
      </c>
      <c r="DA6" s="33">
        <f t="shared" si="11"/>
        <v>92.51</v>
      </c>
      <c r="DB6" s="33">
        <f t="shared" si="11"/>
        <v>83.61</v>
      </c>
      <c r="DC6" s="33">
        <f t="shared" si="11"/>
        <v>83.73</v>
      </c>
      <c r="DD6" s="33">
        <f t="shared" si="11"/>
        <v>83.88</v>
      </c>
      <c r="DE6" s="33">
        <f t="shared" si="11"/>
        <v>84.06</v>
      </c>
      <c r="DF6" s="33">
        <f t="shared" si="11"/>
        <v>84.07</v>
      </c>
      <c r="DG6" s="32" t="str">
        <f>IF(DG7="","",IF(DG7="-","【-】","【"&amp;SUBSTITUTE(TEXT(DG7,"#,##0.00"),"-","△")&amp;"】"))</f>
        <v>【83.79】</v>
      </c>
      <c r="DH6" s="33">
        <f>IF(DH7="",NA(),DH7)</f>
        <v>1.85</v>
      </c>
      <c r="DI6" s="33">
        <f t="shared" ref="DI6:DQ6" si="12">IF(DI7="",NA(),DI7)</f>
        <v>3.66</v>
      </c>
      <c r="DJ6" s="33">
        <f t="shared" si="12"/>
        <v>5.46</v>
      </c>
      <c r="DK6" s="33">
        <f t="shared" si="12"/>
        <v>6.95</v>
      </c>
      <c r="DL6" s="33">
        <f t="shared" si="12"/>
        <v>16.97</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331007</v>
      </c>
      <c r="D7" s="35">
        <v>46</v>
      </c>
      <c r="E7" s="35">
        <v>17</v>
      </c>
      <c r="F7" s="35">
        <v>5</v>
      </c>
      <c r="G7" s="35">
        <v>0</v>
      </c>
      <c r="H7" s="35" t="s">
        <v>96</v>
      </c>
      <c r="I7" s="35" t="s">
        <v>97</v>
      </c>
      <c r="J7" s="35" t="s">
        <v>98</v>
      </c>
      <c r="K7" s="35" t="s">
        <v>99</v>
      </c>
      <c r="L7" s="35" t="s">
        <v>100</v>
      </c>
      <c r="M7" s="36" t="s">
        <v>101</v>
      </c>
      <c r="N7" s="36">
        <v>36.82</v>
      </c>
      <c r="O7" s="36">
        <v>1.1299999999999999</v>
      </c>
      <c r="P7" s="36">
        <v>98.51</v>
      </c>
      <c r="Q7" s="36">
        <v>2874</v>
      </c>
      <c r="R7" s="36">
        <v>706027</v>
      </c>
      <c r="S7" s="36">
        <v>789.96</v>
      </c>
      <c r="T7" s="36">
        <v>893.75</v>
      </c>
      <c r="U7" s="36">
        <v>7967</v>
      </c>
      <c r="V7" s="36">
        <v>2.2799999999999998</v>
      </c>
      <c r="W7" s="36">
        <v>3494.3</v>
      </c>
      <c r="X7" s="36">
        <v>100.04</v>
      </c>
      <c r="Y7" s="36">
        <v>100.08</v>
      </c>
      <c r="Z7" s="36">
        <v>100.03</v>
      </c>
      <c r="AA7" s="36">
        <v>100.03</v>
      </c>
      <c r="AB7" s="36">
        <v>100.06</v>
      </c>
      <c r="AC7" s="36">
        <v>93.67</v>
      </c>
      <c r="AD7" s="36">
        <v>94.12</v>
      </c>
      <c r="AE7" s="36">
        <v>92.74</v>
      </c>
      <c r="AF7" s="36">
        <v>93.62</v>
      </c>
      <c r="AG7" s="36">
        <v>97.53</v>
      </c>
      <c r="AH7" s="36">
        <v>98.75</v>
      </c>
      <c r="AI7" s="36">
        <v>0</v>
      </c>
      <c r="AJ7" s="36">
        <v>0</v>
      </c>
      <c r="AK7" s="36">
        <v>0</v>
      </c>
      <c r="AL7" s="36">
        <v>0</v>
      </c>
      <c r="AM7" s="36">
        <v>0</v>
      </c>
      <c r="AN7" s="36">
        <v>249.36</v>
      </c>
      <c r="AO7" s="36">
        <v>262.73</v>
      </c>
      <c r="AP7" s="36">
        <v>243.13</v>
      </c>
      <c r="AQ7" s="36">
        <v>280.08</v>
      </c>
      <c r="AR7" s="36">
        <v>223.09</v>
      </c>
      <c r="AS7" s="36">
        <v>205.86</v>
      </c>
      <c r="AT7" s="36">
        <v>102.44</v>
      </c>
      <c r="AU7" s="36">
        <v>104.61</v>
      </c>
      <c r="AV7" s="36">
        <v>102.41</v>
      </c>
      <c r="AW7" s="36">
        <v>102.51</v>
      </c>
      <c r="AX7" s="36">
        <v>17.34</v>
      </c>
      <c r="AY7" s="36">
        <v>209.11</v>
      </c>
      <c r="AZ7" s="36">
        <v>194.53</v>
      </c>
      <c r="BA7" s="36">
        <v>162.52000000000001</v>
      </c>
      <c r="BB7" s="36">
        <v>124.2</v>
      </c>
      <c r="BC7" s="36">
        <v>33.03</v>
      </c>
      <c r="BD7" s="36">
        <v>34.630000000000003</v>
      </c>
      <c r="BE7" s="36">
        <v>2310.91</v>
      </c>
      <c r="BF7" s="36">
        <v>2159.54</v>
      </c>
      <c r="BG7" s="36">
        <v>2154.9499999999998</v>
      </c>
      <c r="BH7" s="36">
        <v>2145.33</v>
      </c>
      <c r="BI7" s="36">
        <v>2125.02</v>
      </c>
      <c r="BJ7" s="36">
        <v>1267.26</v>
      </c>
      <c r="BK7" s="36">
        <v>1239.2</v>
      </c>
      <c r="BL7" s="36">
        <v>1197.82</v>
      </c>
      <c r="BM7" s="36">
        <v>1126.77</v>
      </c>
      <c r="BN7" s="36">
        <v>1044.8</v>
      </c>
      <c r="BO7" s="36">
        <v>992.47</v>
      </c>
      <c r="BP7" s="36">
        <v>58.71</v>
      </c>
      <c r="BQ7" s="36">
        <v>36.92</v>
      </c>
      <c r="BR7" s="36">
        <v>35.700000000000003</v>
      </c>
      <c r="BS7" s="36">
        <v>35.4</v>
      </c>
      <c r="BT7" s="36">
        <v>33.28</v>
      </c>
      <c r="BU7" s="36">
        <v>53.42</v>
      </c>
      <c r="BV7" s="36">
        <v>51.56</v>
      </c>
      <c r="BW7" s="36">
        <v>51.03</v>
      </c>
      <c r="BX7" s="36">
        <v>50.9</v>
      </c>
      <c r="BY7" s="36">
        <v>50.82</v>
      </c>
      <c r="BZ7" s="36">
        <v>51.49</v>
      </c>
      <c r="CA7" s="36">
        <v>270.73</v>
      </c>
      <c r="CB7" s="36">
        <v>428.24</v>
      </c>
      <c r="CC7" s="36">
        <v>440.98</v>
      </c>
      <c r="CD7" s="36">
        <v>446.27</v>
      </c>
      <c r="CE7" s="36">
        <v>475</v>
      </c>
      <c r="CF7" s="36">
        <v>269.12</v>
      </c>
      <c r="CG7" s="36">
        <v>283.26</v>
      </c>
      <c r="CH7" s="36">
        <v>289.60000000000002</v>
      </c>
      <c r="CI7" s="36">
        <v>293.27</v>
      </c>
      <c r="CJ7" s="36">
        <v>300.52</v>
      </c>
      <c r="CK7" s="36">
        <v>295.10000000000002</v>
      </c>
      <c r="CL7" s="36">
        <v>61.58</v>
      </c>
      <c r="CM7" s="36">
        <v>56.57</v>
      </c>
      <c r="CN7" s="36">
        <v>55.03</v>
      </c>
      <c r="CO7" s="36">
        <v>54.21</v>
      </c>
      <c r="CP7" s="36">
        <v>53.35</v>
      </c>
      <c r="CQ7" s="36">
        <v>54.23</v>
      </c>
      <c r="CR7" s="36">
        <v>55.2</v>
      </c>
      <c r="CS7" s="36">
        <v>54.74</v>
      </c>
      <c r="CT7" s="36">
        <v>53.78</v>
      </c>
      <c r="CU7" s="36">
        <v>53.24</v>
      </c>
      <c r="CV7" s="36">
        <v>53.32</v>
      </c>
      <c r="CW7" s="36">
        <v>91.55</v>
      </c>
      <c r="CX7" s="36">
        <v>92.11</v>
      </c>
      <c r="CY7" s="36">
        <v>92.54</v>
      </c>
      <c r="CZ7" s="36">
        <v>92.5</v>
      </c>
      <c r="DA7" s="36">
        <v>92.51</v>
      </c>
      <c r="DB7" s="36">
        <v>83.61</v>
      </c>
      <c r="DC7" s="36">
        <v>83.73</v>
      </c>
      <c r="DD7" s="36">
        <v>83.88</v>
      </c>
      <c r="DE7" s="36">
        <v>84.06</v>
      </c>
      <c r="DF7" s="36">
        <v>84.07</v>
      </c>
      <c r="DG7" s="36">
        <v>83.79</v>
      </c>
      <c r="DH7" s="36">
        <v>1.85</v>
      </c>
      <c r="DI7" s="36">
        <v>3.66</v>
      </c>
      <c r="DJ7" s="36">
        <v>5.46</v>
      </c>
      <c r="DK7" s="36">
        <v>6.95</v>
      </c>
      <c r="DL7" s="36">
        <v>16.97</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岡山市役所</cp:lastModifiedBy>
  <cp:lastPrinted>2016-02-17T07:15:02Z</cp:lastPrinted>
  <dcterms:created xsi:type="dcterms:W3CDTF">2016-02-03T07:49:20Z</dcterms:created>
  <dcterms:modified xsi:type="dcterms:W3CDTF">2016-02-26T02:12:16Z</dcterms:modified>
  <cp:category/>
</cp:coreProperties>
</file>