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28560" windowHeight="639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<sst xmlns="http://schemas.openxmlformats.org/spreadsheetml/2006/main" count="220" uniqueCount="110">
  <si>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</si>
  <si>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</si>
  <si>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</si>
  <si>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</si>
  <si>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</si>
  <si>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</si>
  <si>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</si>
  <si>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</si>
  <si>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</si>
  <si>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</si>
  <si>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</si>
  <si>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</si>
  <si>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</si>
  <si>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</si>
  <si>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</si>
  <si>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</si>
  <si>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</si>
  <si>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</si>
  <si>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</si>
  <si>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</si>
  <si>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</si>
  <si>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</si>
  <si>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</si>
  <si>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</si>
  <si>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</si>
  <si>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</si>
  <si>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</si>
  <si>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</si>
  <si>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</si>
  <si>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</si>
  <si>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</si>
  <si>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</si>
  <si>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</si>
  <si>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</si>
  <si>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</si>
  <si>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</si>
  <si>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</si>
  <si>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</si>
  <si>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</si>
  <si>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</si>
  <si>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</si>
  <si>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</si>
  <si>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</si>
  <si>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</si>
  <si>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</si>
  <si>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</si>
  <si>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</si>
  <si>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</si>
  <si>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</si>
  <si>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</si>
  <si>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</si>
  <si>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</si>
  <si>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</si>
  <si>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</si>
  <si>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</si>
  <si>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</si>
  <si>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</si>
  <si>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</si>
  <si>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</si>
  <si>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</si>
  <si>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</si>
  <si>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</si>
  <si>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</si>
  <si>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</si>
  <si>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</si>
  <si>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</si>
  <si>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</si>
  <si>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</si>
  <si>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</si>
  <si>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</si>
  <si>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</si>
  <si>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</si>
  <si>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</si>
  <si>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</si>
  <si>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</si>
  <si>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</si>
  <si>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</si>
  <si>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</si>
  <si>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</si>
  <si>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</si>
  <si>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</si>
  <si>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</si>
  <si>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</si>
  <si>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</si>
  <si>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</si>
  <si>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</si>
  <si>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</si>
  <si>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</si>
  <si>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</si>
  <si>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</si>
  <si>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</si>
  <si>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</si>
  <si>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</si>
  <si>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</si>
  <si>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</si>
  <si>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</si>
  <si>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</si>
  <si>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</si>
  <si>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</si>
  <si>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</si>
  <si>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</si>
  <si>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</si>
  <si>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</si>
  <si>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</si>
  <si>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</si>
  <si>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</si>
  <si>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</si>
  <si>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岡山市の下水道事業の普及率（下水道を使用できる状況下にある人口の割合）及び⑧水洗化率（普及人口のうち実際に下水道に接続している人口）は類似団体（政令市等）の中で、最も低い。これは、平成の一桁になってから本格的に整備した（現在も整備途上である）こと等が要因であ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⑤使用料対象としている額に対し、１００％は賄えていないが、年々改善傾向にある。
⑥資本費が高いこと（④）等により、高い水準にあるが、年々減少している。
⑦晴天時一日平均水量÷晴天時現在処理能力×１００で表される指標であるが、分母の能力に県所管の流域下水道を含めていないため、参考外。
⑧整備途上であることから、低い水準にあるが、年々高くなっている。</t>
    <rPh sb="271" eb="273">
      <t>イコウ</t>
    </rPh>
    <phoneticPr fontId="4"/>
  </si>
  <si>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</si>
  <si>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42" eb="144">
      <t>ケイエイ</t>
    </rPh>
    <rPh sb="144" eb="146">
      <t>カイゼン</t>
    </rPh>
    <rPh sb="147" eb="148">
      <t>スス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</si>
</sst>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c:v>
                </c:pt>
                <c:pt idx="1">
                  <c:v>0.04</c:v>
                </c:pt>
                <c:pt idx="2">
                  <c:v>0.09</c:v>
                </c:pt>
                <c:pt idx="3">
                  <c:v>0.08</c:v>
                </c:pt>
                <c:pt idx="4">
                  <c:v>0.05</c:v>
                </c:pt>
              </c:numCache>
            </c:numRef>
          </c:val>
        </c:ser>
        <c:dLbls>
          <c:showLegendKey val="0"/>
          <c:showVal val="0"/>
          <c:showCatName val="0"/>
          <c:showSerName val="0"/>
          <c:showPercent val="0"/>
          <c:showBubbleSize val="0"/>
        </c:dLbls>
        <c:gapWidth val="150"/>
        <c:axId val="210609664"/>
        <c:axId val="2106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210609664"/>
        <c:axId val="210611584"/>
      </c:lineChart>
      <c:dateAx>
        <c:axId val="210609664"/>
        <c:scaling>
          <c:orientation val="minMax"/>
        </c:scaling>
        <c:delete val="1"/>
        <c:axPos val="b"/>
        <c:numFmt formatCode="ge" sourceLinked="1"/>
        <c:majorTickMark val="none"/>
        <c:minorTickMark val="none"/>
        <c:tickLblPos val="none"/>
        <c:crossAx val="210611584"/>
        <c:crosses val="autoZero"/>
        <c:auto val="1"/>
        <c:lblOffset val="100"/>
        <c:baseTimeUnit val="years"/>
      </c:dateAx>
      <c:valAx>
        <c:axId val="2106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83.12</c:v>
                </c:pt>
                <c:pt idx="1">
                  <c:v>223.31</c:v>
                </c:pt>
                <c:pt idx="2">
                  <c:v>226.52</c:v>
                </c:pt>
                <c:pt idx="3">
                  <c:v>233.74</c:v>
                </c:pt>
                <c:pt idx="4">
                  <c:v>239.99</c:v>
                </c:pt>
              </c:numCache>
            </c:numRef>
          </c:val>
        </c:ser>
        <c:dLbls>
          <c:showLegendKey val="0"/>
          <c:showVal val="0"/>
          <c:showCatName val="0"/>
          <c:showSerName val="0"/>
          <c:showPercent val="0"/>
          <c:showBubbleSize val="0"/>
        </c:dLbls>
        <c:gapWidth val="150"/>
        <c:axId val="180594560"/>
        <c:axId val="1805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180594560"/>
        <c:axId val="180596736"/>
      </c:lineChart>
      <c:dateAx>
        <c:axId val="180594560"/>
        <c:scaling>
          <c:orientation val="minMax"/>
        </c:scaling>
        <c:delete val="1"/>
        <c:axPos val="b"/>
        <c:numFmt formatCode="ge" sourceLinked="1"/>
        <c:majorTickMark val="none"/>
        <c:minorTickMark val="none"/>
        <c:tickLblPos val="none"/>
        <c:crossAx val="180596736"/>
        <c:crosses val="autoZero"/>
        <c:auto val="1"/>
        <c:lblOffset val="100"/>
        <c:baseTimeUnit val="years"/>
      </c:dateAx>
      <c:valAx>
        <c:axId val="1805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84.34</c:v>
                </c:pt>
                <c:pt idx="1">
                  <c:v>85.42</c:v>
                </c:pt>
                <c:pt idx="2">
                  <c:v>86.16</c:v>
                </c:pt>
                <c:pt idx="3">
                  <c:v>86.91</c:v>
                </c:pt>
                <c:pt idx="4">
                  <c:v>87.36</c:v>
                </c:pt>
              </c:numCache>
            </c:numRef>
          </c:val>
        </c:ser>
        <c:dLbls>
          <c:showLegendKey val="0"/>
          <c:showVal val="0"/>
          <c:showCatName val="0"/>
          <c:showSerName val="0"/>
          <c:showPercent val="0"/>
          <c:showBubbleSize val="0"/>
        </c:dLbls>
        <c:gapWidth val="150"/>
        <c:axId val="180626944"/>
        <c:axId val="1806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180626944"/>
        <c:axId val="180628864"/>
      </c:lineChart>
      <c:dateAx>
        <c:axId val="180626944"/>
        <c:scaling>
          <c:orientation val="minMax"/>
        </c:scaling>
        <c:delete val="1"/>
        <c:axPos val="b"/>
        <c:numFmt formatCode="ge" sourceLinked="1"/>
        <c:majorTickMark val="none"/>
        <c:minorTickMark val="none"/>
        <c:tickLblPos val="none"/>
        <c:crossAx val="180628864"/>
        <c:crosses val="autoZero"/>
        <c:auto val="1"/>
        <c:lblOffset val="100"/>
        <c:baseTimeUnit val="years"/>
      </c:dateAx>
      <c:valAx>
        <c:axId val="1806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100.27</c:v>
                </c:pt>
                <c:pt idx="1">
                  <c:v>100.04</c:v>
                </c:pt>
                <c:pt idx="2">
                  <c:v>100.83</c:v>
                </c:pt>
                <c:pt idx="3">
                  <c:v>100.3</c:v>
                </c:pt>
                <c:pt idx="4">
                  <c:v>99.99</c:v>
                </c:pt>
              </c:numCache>
            </c:numRef>
          </c:val>
        </c:ser>
        <c:dLbls>
          <c:showLegendKey val="0"/>
          <c:showVal val="0"/>
          <c:showCatName val="0"/>
          <c:showSerName val="0"/>
          <c:showPercent val="0"/>
          <c:showBubbleSize val="0"/>
        </c:dLbls>
        <c:gapWidth val="150"/>
        <c:axId val="173933696"/>
        <c:axId val="1739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173933696"/>
        <c:axId val="173935616"/>
      </c:lineChart>
      <c:dateAx>
        <c:axId val="173933696"/>
        <c:scaling>
          <c:orientation val="minMax"/>
        </c:scaling>
        <c:delete val="1"/>
        <c:axPos val="b"/>
        <c:numFmt formatCode="ge" sourceLinked="1"/>
        <c:majorTickMark val="none"/>
        <c:minorTickMark val="none"/>
        <c:tickLblPos val="none"/>
        <c:crossAx val="173935616"/>
        <c:crosses val="autoZero"/>
        <c:auto val="1"/>
        <c:lblOffset val="100"/>
        <c:baseTimeUnit val="years"/>
      </c:dateAx>
      <c:valAx>
        <c:axId val="1739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3.34</c:v>
                </c:pt>
                <c:pt idx="1">
                  <c:v>4.93</c:v>
                </c:pt>
                <c:pt idx="2">
                  <c:v>6.49</c:v>
                </c:pt>
                <c:pt idx="3">
                  <c:v>12.73</c:v>
                </c:pt>
                <c:pt idx="4">
                  <c:v>15.02</c:v>
                </c:pt>
              </c:numCache>
            </c:numRef>
          </c:val>
        </c:ser>
        <c:dLbls>
          <c:showLegendKey val="0"/>
          <c:showVal val="0"/>
          <c:showCatName val="0"/>
          <c:showSerName val="0"/>
          <c:showPercent val="0"/>
          <c:showBubbleSize val="0"/>
        </c:dLbls>
        <c:gapWidth val="150"/>
        <c:axId val="173970176"/>
        <c:axId val="1739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173970176"/>
        <c:axId val="173972096"/>
      </c:lineChart>
      <c:dateAx>
        <c:axId val="173970176"/>
        <c:scaling>
          <c:orientation val="minMax"/>
        </c:scaling>
        <c:delete val="1"/>
        <c:axPos val="b"/>
        <c:numFmt formatCode="ge" sourceLinked="1"/>
        <c:majorTickMark val="none"/>
        <c:minorTickMark val="none"/>
        <c:tickLblPos val="none"/>
        <c:crossAx val="173972096"/>
        <c:crosses val="autoZero"/>
        <c:auto val="1"/>
        <c:lblOffset val="100"/>
        <c:baseTimeUnit val="years"/>
      </c:dateAx>
      <c:valAx>
        <c:axId val="1739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0.2</c:v>
                </c:pt>
                <c:pt idx="1">
                  <c:v>0.33</c:v>
                </c:pt>
                <c:pt idx="2">
                  <c:v>0.56000000000000005</c:v>
                </c:pt>
                <c:pt idx="3">
                  <c:v>0.83</c:v>
                </c:pt>
                <c:pt idx="4">
                  <c:v>2.59</c:v>
                </c:pt>
              </c:numCache>
            </c:numRef>
          </c:val>
        </c:ser>
        <c:dLbls>
          <c:showLegendKey val="0"/>
          <c:showVal val="0"/>
          <c:showCatName val="0"/>
          <c:showSerName val="0"/>
          <c:showPercent val="0"/>
          <c:showBubbleSize val="0"/>
        </c:dLbls>
        <c:gapWidth val="150"/>
        <c:axId val="210559360"/>
        <c:axId val="2105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210559360"/>
        <c:axId val="210561280"/>
      </c:lineChart>
      <c:dateAx>
        <c:axId val="210559360"/>
        <c:scaling>
          <c:orientation val="minMax"/>
        </c:scaling>
        <c:delete val="1"/>
        <c:axPos val="b"/>
        <c:numFmt formatCode="ge" sourceLinked="1"/>
        <c:majorTickMark val="none"/>
        <c:minorTickMark val="none"/>
        <c:tickLblPos val="none"/>
        <c:crossAx val="210561280"/>
        <c:crosses val="autoZero"/>
        <c:auto val="1"/>
        <c:lblOffset val="100"/>
        <c:baseTimeUnit val="years"/>
      </c:dateAx>
      <c:valAx>
        <c:axId val="2105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4350336"/>
        <c:axId val="1743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174350336"/>
        <c:axId val="174352256"/>
      </c:lineChart>
      <c:dateAx>
        <c:axId val="174350336"/>
        <c:scaling>
          <c:orientation val="minMax"/>
        </c:scaling>
        <c:delete val="1"/>
        <c:axPos val="b"/>
        <c:numFmt formatCode="ge" sourceLinked="1"/>
        <c:majorTickMark val="none"/>
        <c:minorTickMark val="none"/>
        <c:tickLblPos val="none"/>
        <c:crossAx val="174352256"/>
        <c:crosses val="autoZero"/>
        <c:auto val="1"/>
        <c:lblOffset val="100"/>
        <c:baseTimeUnit val="years"/>
      </c:dateAx>
      <c:valAx>
        <c:axId val="1743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107.99</c:v>
                </c:pt>
                <c:pt idx="1">
                  <c:v>108.32</c:v>
                </c:pt>
                <c:pt idx="2">
                  <c:v>112.27</c:v>
                </c:pt>
                <c:pt idx="3">
                  <c:v>16.14</c:v>
                </c:pt>
                <c:pt idx="4">
                  <c:v>22.6</c:v>
                </c:pt>
              </c:numCache>
            </c:numRef>
          </c:val>
        </c:ser>
        <c:dLbls>
          <c:showLegendKey val="0"/>
          <c:showVal val="0"/>
          <c:showCatName val="0"/>
          <c:showSerName val="0"/>
          <c:showPercent val="0"/>
          <c:showBubbleSize val="0"/>
        </c:dLbls>
        <c:gapWidth val="150"/>
        <c:axId val="174361984"/>
        <c:axId val="1743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174361984"/>
        <c:axId val="174376448"/>
      </c:lineChart>
      <c:dateAx>
        <c:axId val="174361984"/>
        <c:scaling>
          <c:orientation val="minMax"/>
        </c:scaling>
        <c:delete val="1"/>
        <c:axPos val="b"/>
        <c:numFmt formatCode="ge" sourceLinked="1"/>
        <c:majorTickMark val="none"/>
        <c:minorTickMark val="none"/>
        <c:tickLblPos val="none"/>
        <c:crossAx val="174376448"/>
        <c:crosses val="autoZero"/>
        <c:auto val="1"/>
        <c:lblOffset val="100"/>
        <c:baseTimeUnit val="years"/>
      </c:dateAx>
      <c:valAx>
        <c:axId val="1743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1165.23</c:v>
                </c:pt>
                <c:pt idx="1">
                  <c:v>1141.79</c:v>
                </c:pt>
                <c:pt idx="2">
                  <c:v>1114.45</c:v>
                </c:pt>
                <c:pt idx="3">
                  <c:v>1089.6500000000001</c:v>
                </c:pt>
                <c:pt idx="4">
                  <c:v>1077.3399999999999</c:v>
                </c:pt>
              </c:numCache>
            </c:numRef>
          </c:val>
        </c:ser>
        <c:dLbls>
          <c:showLegendKey val="0"/>
          <c:showVal val="0"/>
          <c:showCatName val="0"/>
          <c:showSerName val="0"/>
          <c:showPercent val="0"/>
          <c:showBubbleSize val="0"/>
        </c:dLbls>
        <c:gapWidth val="150"/>
        <c:axId val="180370432"/>
        <c:axId val="1803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180370432"/>
        <c:axId val="180372608"/>
      </c:lineChart>
      <c:dateAx>
        <c:axId val="180370432"/>
        <c:scaling>
          <c:orientation val="minMax"/>
        </c:scaling>
        <c:delete val="1"/>
        <c:axPos val="b"/>
        <c:numFmt formatCode="ge" sourceLinked="1"/>
        <c:majorTickMark val="none"/>
        <c:minorTickMark val="none"/>
        <c:tickLblPos val="none"/>
        <c:crossAx val="180372608"/>
        <c:crosses val="autoZero"/>
        <c:auto val="1"/>
        <c:lblOffset val="100"/>
        <c:baseTimeUnit val="years"/>
      </c:dateAx>
      <c:valAx>
        <c:axId val="1803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93.49</c:v>
                </c:pt>
                <c:pt idx="1">
                  <c:v>90.6</c:v>
                </c:pt>
                <c:pt idx="2">
                  <c:v>95.12</c:v>
                </c:pt>
                <c:pt idx="3">
                  <c:v>97.01</c:v>
                </c:pt>
                <c:pt idx="4">
                  <c:v>97.99</c:v>
                </c:pt>
              </c:numCache>
            </c:numRef>
          </c:val>
        </c:ser>
        <c:dLbls>
          <c:showLegendKey val="0"/>
          <c:showVal val="0"/>
          <c:showCatName val="0"/>
          <c:showSerName val="0"/>
          <c:showPercent val="0"/>
          <c:showBubbleSize val="0"/>
        </c:dLbls>
        <c:gapWidth val="150"/>
        <c:axId val="180398720"/>
        <c:axId val="1804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180398720"/>
        <c:axId val="180404992"/>
      </c:lineChart>
      <c:dateAx>
        <c:axId val="180398720"/>
        <c:scaling>
          <c:orientation val="minMax"/>
        </c:scaling>
        <c:delete val="1"/>
        <c:axPos val="b"/>
        <c:numFmt formatCode="ge" sourceLinked="1"/>
        <c:majorTickMark val="none"/>
        <c:minorTickMark val="none"/>
        <c:tickLblPos val="none"/>
        <c:crossAx val="180404992"/>
        <c:crosses val="autoZero"/>
        <c:auto val="1"/>
        <c:lblOffset val="100"/>
        <c:baseTimeUnit val="years"/>
      </c:dateAx>
      <c:valAx>
        <c:axId val="1804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204.53</c:v>
                </c:pt>
                <c:pt idx="1">
                  <c:v>209.45</c:v>
                </c:pt>
                <c:pt idx="2">
                  <c:v>198.42</c:v>
                </c:pt>
                <c:pt idx="3">
                  <c:v>193.74</c:v>
                </c:pt>
                <c:pt idx="4">
                  <c:v>189.43</c:v>
                </c:pt>
              </c:numCache>
            </c:numRef>
          </c:val>
        </c:ser>
        <c:dLbls>
          <c:showLegendKey val="0"/>
          <c:showVal val="0"/>
          <c:showCatName val="0"/>
          <c:showSerName val="0"/>
          <c:showPercent val="0"/>
          <c:showBubbleSize val="0"/>
        </c:dLbls>
        <c:gapWidth val="150"/>
        <c:axId val="180418816"/>
        <c:axId val="180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180418816"/>
        <c:axId val="180568448"/>
      </c:lineChart>
      <c:dateAx>
        <c:axId val="180418816"/>
        <c:scaling>
          <c:orientation val="minMax"/>
        </c:scaling>
        <c:delete val="1"/>
        <c:axPos val="b"/>
        <c:numFmt formatCode="ge" sourceLinked="1"/>
        <c:majorTickMark val="none"/>
        <c:minorTickMark val="none"/>
        <c:tickLblPos val="none"/>
        <c:crossAx val="180568448"/>
        <c:crosses val="autoZero"/>
        <c:auto val="1"/>
        <c:lblOffset val="100"/>
        <c:baseTimeUnit val="years"/>
      </c:dateAx>
      <c:valAx>
        <c:axId val="180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6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岡山県　岡山市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707615</v>
      </c>
      <c r="AM8" s="64"/>
      <c r="AN8" s="64"/>
      <c r="AO8" s="64"/>
      <c r="AP8" s="64"/>
      <c r="AQ8" s="64"/>
      <c r="AR8" s="64"/>
      <c r="AS8" s="64"/>
      <c r="AT8" s="63">
        <f>データ!S6</f>
        <v>789.96</v>
      </c>
      <c r="AU8" s="63"/>
      <c r="AV8" s="63"/>
      <c r="AW8" s="63"/>
      <c r="AX8" s="63"/>
      <c r="AY8" s="63"/>
      <c r="AZ8" s="63"/>
      <c r="BA8" s="63"/>
      <c r="BB8" s="63">
        <f>データ!T6</f>
        <v>895.76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37.5</v>
      </c>
      <c r="J10" s="63"/>
      <c r="K10" s="63"/>
      <c r="L10" s="63"/>
      <c r="M10" s="63"/>
      <c r="N10" s="63"/>
      <c r="O10" s="63"/>
      <c r="P10" s="63">
        <f>データ!O6</f>
        <v>64.45</v>
      </c>
      <c r="Q10" s="63"/>
      <c r="R10" s="63"/>
      <c r="S10" s="63"/>
      <c r="T10" s="63"/>
      <c r="U10" s="63"/>
      <c r="V10" s="63"/>
      <c r="W10" s="63">
        <f>データ!P6</f>
        <v>79.14</v>
      </c>
      <c r="X10" s="63"/>
      <c r="Y10" s="63"/>
      <c r="Z10" s="63"/>
      <c r="AA10" s="63"/>
      <c r="AB10" s="63"/>
      <c r="AC10" s="63"/>
      <c r="AD10" s="64">
        <f>データ!Q6</f>
        <v>2957</v>
      </c>
      <c r="AE10" s="64"/>
      <c r="AF10" s="64"/>
      <c r="AG10" s="64"/>
      <c r="AH10" s="64"/>
      <c r="AI10" s="64"/>
      <c r="AJ10" s="64"/>
      <c r="AK10" s="2"/>
      <c r="AL10" s="64">
        <f>データ!U6</f>
        <v>455467</v>
      </c>
      <c r="AM10" s="64"/>
      <c r="AN10" s="64"/>
      <c r="AO10" s="64"/>
      <c r="AP10" s="64"/>
      <c r="AQ10" s="64"/>
      <c r="AR10" s="64"/>
      <c r="AS10" s="64"/>
      <c r="AT10" s="63">
        <f>データ!V6</f>
        <v>71.959999999999994</v>
      </c>
      <c r="AU10" s="63"/>
      <c r="AV10" s="63"/>
      <c r="AW10" s="63"/>
      <c r="AX10" s="63"/>
      <c r="AY10" s="63"/>
      <c r="AZ10" s="63"/>
      <c r="BA10" s="63"/>
      <c r="BB10" s="63">
        <f>データ!W6</f>
        <v>6329.45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331007</v>
      </c>
      <c r="D6" s="31">
        <f t="shared" si="3"/>
        <v>46</v>
      </c>
      <c r="E6" s="31">
        <f t="shared" si="3"/>
        <v>17</v>
      </c>
      <c r="F6" s="31">
        <f t="shared" si="3"/>
        <v>1</v>
      </c>
      <c r="G6" s="31">
        <f t="shared" si="3"/>
        <v>0</v>
      </c>
      <c r="H6" s="31" t="str">
        <f t="shared" si="3"/>
        <v>岡山県　岡山市</v>
      </c>
      <c r="I6" s="31" t="str">
        <f t="shared" si="3"/>
        <v>法適用</v>
      </c>
      <c r="J6" s="31" t="str">
        <f t="shared" si="3"/>
        <v>下水道事業</v>
      </c>
      <c r="K6" s="31" t="str">
        <f t="shared" si="3"/>
        <v>公共下水道</v>
      </c>
      <c r="L6" s="31" t="str">
        <f t="shared" si="3"/>
        <v>政令市等</v>
      </c>
      <c r="M6" s="32" t="str">
        <f t="shared" si="3"/>
        <v>-</v>
      </c>
      <c r="N6" s="32">
        <f t="shared" si="3"/>
        <v>37.5</v>
      </c>
      <c r="O6" s="32">
        <f t="shared" si="3"/>
        <v>64.45</v>
      </c>
      <c r="P6" s="32">
        <f t="shared" si="3"/>
        <v>79.14</v>
      </c>
      <c r="Q6" s="32">
        <f t="shared" si="3"/>
        <v>2957</v>
      </c>
      <c r="R6" s="32">
        <f t="shared" si="3"/>
        <v>707615</v>
      </c>
      <c r="S6" s="32">
        <f t="shared" si="3"/>
        <v>789.96</v>
      </c>
      <c r="T6" s="32">
        <f t="shared" si="3"/>
        <v>895.76</v>
      </c>
      <c r="U6" s="32">
        <f t="shared" si="3"/>
        <v>455467</v>
      </c>
      <c r="V6" s="32">
        <f t="shared" si="3"/>
        <v>71.959999999999994</v>
      </c>
      <c r="W6" s="32">
        <f t="shared" si="3"/>
        <v>6329.45</v>
      </c>
      <c r="X6" s="33">
        <f>IF(X7="",NA(),X7)</f>
        <v>100.27</v>
      </c>
      <c r="Y6" s="33">
        <f t="shared" ref="Y6:AG6" si="4">IF(Y7="",NA(),Y7)</f>
        <v>100.04</v>
      </c>
      <c r="Z6" s="33">
        <f t="shared" si="4"/>
        <v>100.83</v>
      </c>
      <c r="AA6" s="33">
        <f t="shared" si="4"/>
        <v>100.3</v>
      </c>
      <c r="AB6" s="33">
        <f t="shared" si="4"/>
        <v>99.99</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107.99</v>
      </c>
      <c r="AU6" s="33">
        <f t="shared" ref="AU6:BC6" si="6">IF(AU7="",NA(),AU7)</f>
        <v>108.32</v>
      </c>
      <c r="AV6" s="33">
        <f t="shared" si="6"/>
        <v>112.27</v>
      </c>
      <c r="AW6" s="33">
        <f t="shared" si="6"/>
        <v>16.14</v>
      </c>
      <c r="AX6" s="33">
        <f t="shared" si="6"/>
        <v>22.6</v>
      </c>
      <c r="AY6" s="33">
        <f t="shared" si="6"/>
        <v>178.08</v>
      </c>
      <c r="AZ6" s="33">
        <f t="shared" si="6"/>
        <v>182.39</v>
      </c>
      <c r="BA6" s="33">
        <f t="shared" si="6"/>
        <v>187.05</v>
      </c>
      <c r="BB6" s="33">
        <f t="shared" si="6"/>
        <v>55.68</v>
      </c>
      <c r="BC6" s="33">
        <f t="shared" si="6"/>
        <v>56.18</v>
      </c>
      <c r="BD6" s="32" t="str">
        <f>IF(BD7="","",IF(BD7="-","【-】","【"&amp;SUBSTITUTE(TEXT(BD7,"#,##0.00"),"-","△")&amp;"】"))</f>
        <v>【57.41】</v>
      </c>
      <c r="BE6" s="33">
        <f>IF(BE7="",NA(),BE7)</f>
        <v>1165.23</v>
      </c>
      <c r="BF6" s="33">
        <f t="shared" ref="BF6:BN6" si="7">IF(BF7="",NA(),BF7)</f>
        <v>1141.79</v>
      </c>
      <c r="BG6" s="33">
        <f t="shared" si="7"/>
        <v>1114.45</v>
      </c>
      <c r="BH6" s="33">
        <f t="shared" si="7"/>
        <v>1089.6500000000001</v>
      </c>
      <c r="BI6" s="33">
        <f t="shared" si="7"/>
        <v>1077.3399999999999</v>
      </c>
      <c r="BJ6" s="33">
        <f t="shared" si="7"/>
        <v>696.19</v>
      </c>
      <c r="BK6" s="33">
        <f t="shared" si="7"/>
        <v>671.46</v>
      </c>
      <c r="BL6" s="33">
        <f t="shared" si="7"/>
        <v>644.47</v>
      </c>
      <c r="BM6" s="33">
        <f t="shared" si="7"/>
        <v>627.59</v>
      </c>
      <c r="BN6" s="33">
        <f t="shared" si="7"/>
        <v>594.09</v>
      </c>
      <c r="BO6" s="32" t="str">
        <f>IF(BO7="","",IF(BO7="-","【-】","【"&amp;SUBSTITUTE(TEXT(BO7,"#,##0.00"),"-","△")&amp;"】"))</f>
        <v>【763.62】</v>
      </c>
      <c r="BP6" s="33">
        <f>IF(BP7="",NA(),BP7)</f>
        <v>93.49</v>
      </c>
      <c r="BQ6" s="33">
        <f t="shared" ref="BQ6:BY6" si="8">IF(BQ7="",NA(),BQ7)</f>
        <v>90.6</v>
      </c>
      <c r="BR6" s="33">
        <f t="shared" si="8"/>
        <v>95.12</v>
      </c>
      <c r="BS6" s="33">
        <f t="shared" si="8"/>
        <v>97.01</v>
      </c>
      <c r="BT6" s="33">
        <f t="shared" si="8"/>
        <v>97.99</v>
      </c>
      <c r="BU6" s="33">
        <f t="shared" si="8"/>
        <v>106.48</v>
      </c>
      <c r="BV6" s="33">
        <f t="shared" si="8"/>
        <v>107.64</v>
      </c>
      <c r="BW6" s="33">
        <f t="shared" si="8"/>
        <v>109.25</v>
      </c>
      <c r="BX6" s="33">
        <f t="shared" si="8"/>
        <v>113.93</v>
      </c>
      <c r="BY6" s="33">
        <f t="shared" si="8"/>
        <v>114.03</v>
      </c>
      <c r="BZ6" s="32" t="str">
        <f>IF(BZ7="","",IF(BZ7="-","【-】","【"&amp;SUBSTITUTE(TEXT(BZ7,"#,##0.00"),"-","△")&amp;"】"))</f>
        <v>【98.53】</v>
      </c>
      <c r="CA6" s="33">
        <f>IF(CA7="",NA(),CA7)</f>
        <v>204.53</v>
      </c>
      <c r="CB6" s="33">
        <f t="shared" ref="CB6:CJ6" si="9">IF(CB7="",NA(),CB7)</f>
        <v>209.45</v>
      </c>
      <c r="CC6" s="33">
        <f t="shared" si="9"/>
        <v>198.42</v>
      </c>
      <c r="CD6" s="33">
        <f t="shared" si="9"/>
        <v>193.74</v>
      </c>
      <c r="CE6" s="33">
        <f t="shared" si="9"/>
        <v>189.43</v>
      </c>
      <c r="CF6" s="33">
        <f t="shared" si="9"/>
        <v>124.63</v>
      </c>
      <c r="CG6" s="33">
        <f t="shared" si="9"/>
        <v>123.36</v>
      </c>
      <c r="CH6" s="33">
        <f t="shared" si="9"/>
        <v>121.96</v>
      </c>
      <c r="CI6" s="33">
        <f t="shared" si="9"/>
        <v>116.77</v>
      </c>
      <c r="CJ6" s="33">
        <f t="shared" si="9"/>
        <v>116.93</v>
      </c>
      <c r="CK6" s="32" t="str">
        <f>IF(CK7="","",IF(CK7="-","【-】","【"&amp;SUBSTITUTE(TEXT(CK7,"#,##0.00"),"-","△")&amp;"】"))</f>
        <v>【139.70】</v>
      </c>
      <c r="CL6" s="33">
        <f>IF(CL7="",NA(),CL7)</f>
        <v>83.12</v>
      </c>
      <c r="CM6" s="33">
        <f t="shared" ref="CM6:CU6" si="10">IF(CM7="",NA(),CM7)</f>
        <v>223.31</v>
      </c>
      <c r="CN6" s="33">
        <f t="shared" si="10"/>
        <v>226.52</v>
      </c>
      <c r="CO6" s="33">
        <f t="shared" si="10"/>
        <v>233.74</v>
      </c>
      <c r="CP6" s="33">
        <f t="shared" si="10"/>
        <v>239.99</v>
      </c>
      <c r="CQ6" s="33">
        <f t="shared" si="10"/>
        <v>59.52</v>
      </c>
      <c r="CR6" s="33">
        <f t="shared" si="10"/>
        <v>57.95</v>
      </c>
      <c r="CS6" s="33">
        <f t="shared" si="10"/>
        <v>59.8</v>
      </c>
      <c r="CT6" s="33">
        <f t="shared" si="10"/>
        <v>59.58</v>
      </c>
      <c r="CU6" s="33">
        <f t="shared" si="10"/>
        <v>58.79</v>
      </c>
      <c r="CV6" s="32" t="str">
        <f>IF(CV7="","",IF(CV7="-","【-】","【"&amp;SUBSTITUTE(TEXT(CV7,"#,##0.00"),"-","△")&amp;"】"))</f>
        <v>【60.01】</v>
      </c>
      <c r="CW6" s="33">
        <f>IF(CW7="",NA(),CW7)</f>
        <v>84.34</v>
      </c>
      <c r="CX6" s="33">
        <f t="shared" ref="CX6:DF6" si="11">IF(CX7="",NA(),CX7)</f>
        <v>85.42</v>
      </c>
      <c r="CY6" s="33">
        <f t="shared" si="11"/>
        <v>86.16</v>
      </c>
      <c r="CZ6" s="33">
        <f t="shared" si="11"/>
        <v>86.91</v>
      </c>
      <c r="DA6" s="33">
        <f t="shared" si="11"/>
        <v>87.36</v>
      </c>
      <c r="DB6" s="33">
        <f t="shared" si="11"/>
        <v>98.54</v>
      </c>
      <c r="DC6" s="33">
        <f t="shared" si="11"/>
        <v>98.56</v>
      </c>
      <c r="DD6" s="33">
        <f t="shared" si="11"/>
        <v>98.64</v>
      </c>
      <c r="DE6" s="33">
        <f t="shared" si="11"/>
        <v>98.71</v>
      </c>
      <c r="DF6" s="33">
        <f t="shared" si="11"/>
        <v>98.76</v>
      </c>
      <c r="DG6" s="32" t="str">
        <f>IF(DG7="","",IF(DG7="-","【-】","【"&amp;SUBSTITUTE(TEXT(DG7,"#,##0.00"),"-","△")&amp;"】"))</f>
        <v>【94.73】</v>
      </c>
      <c r="DH6" s="33">
        <f>IF(DH7="",NA(),DH7)</f>
        <v>3.34</v>
      </c>
      <c r="DI6" s="33">
        <f t="shared" ref="DI6:DQ6" si="12">IF(DI7="",NA(),DI7)</f>
        <v>4.93</v>
      </c>
      <c r="DJ6" s="33">
        <f t="shared" si="12"/>
        <v>6.49</v>
      </c>
      <c r="DK6" s="33">
        <f t="shared" si="12"/>
        <v>12.73</v>
      </c>
      <c r="DL6" s="33">
        <f t="shared" si="12"/>
        <v>15.02</v>
      </c>
      <c r="DM6" s="33">
        <f t="shared" si="12"/>
        <v>29.9</v>
      </c>
      <c r="DN6" s="33">
        <f t="shared" si="12"/>
        <v>30.56</v>
      </c>
      <c r="DO6" s="33">
        <f t="shared" si="12"/>
        <v>31.06</v>
      </c>
      <c r="DP6" s="33">
        <f t="shared" si="12"/>
        <v>42</v>
      </c>
      <c r="DQ6" s="33">
        <f t="shared" si="12"/>
        <v>43.2</v>
      </c>
      <c r="DR6" s="32" t="str">
        <f>IF(DR7="","",IF(DR7="-","【-】","【"&amp;SUBSTITUTE(TEXT(DR7,"#,##0.00"),"-","△")&amp;"】"))</f>
        <v>【36.85】</v>
      </c>
      <c r="DS6" s="33">
        <f>IF(DS7="",NA(),DS7)</f>
        <v>0.2</v>
      </c>
      <c r="DT6" s="33">
        <f t="shared" ref="DT6:EB6" si="13">IF(DT7="",NA(),DT7)</f>
        <v>0.33</v>
      </c>
      <c r="DU6" s="33">
        <f t="shared" si="13"/>
        <v>0.56000000000000005</v>
      </c>
      <c r="DV6" s="33">
        <f t="shared" si="13"/>
        <v>0.83</v>
      </c>
      <c r="DW6" s="33">
        <f t="shared" si="13"/>
        <v>2.59</v>
      </c>
      <c r="DX6" s="33">
        <f t="shared" si="13"/>
        <v>6.06</v>
      </c>
      <c r="DY6" s="33">
        <f t="shared" si="13"/>
        <v>6.24</v>
      </c>
      <c r="DZ6" s="33">
        <f t="shared" si="13"/>
        <v>6.43</v>
      </c>
      <c r="EA6" s="33">
        <f t="shared" si="13"/>
        <v>6.95</v>
      </c>
      <c r="EB6" s="33">
        <f t="shared" si="13"/>
        <v>7.39</v>
      </c>
      <c r="EC6" s="32" t="str">
        <f>IF(EC7="","",IF(EC7="-","【-】","【"&amp;SUBSTITUTE(TEXT(EC7,"#,##0.00"),"-","△")&amp;"】"))</f>
        <v>【4.56】</v>
      </c>
      <c r="ED6" s="33">
        <f>IF(ED7="",NA(),ED7)</f>
        <v>0.1</v>
      </c>
      <c r="EE6" s="33">
        <f t="shared" ref="EE6:EM6" si="14">IF(EE7="",NA(),EE7)</f>
        <v>0.04</v>
      </c>
      <c r="EF6" s="33">
        <f t="shared" si="14"/>
        <v>0.09</v>
      </c>
      <c r="EG6" s="33">
        <f t="shared" si="14"/>
        <v>0.08</v>
      </c>
      <c r="EH6" s="33">
        <f t="shared" si="14"/>
        <v>0.05</v>
      </c>
      <c r="EI6" s="33">
        <f t="shared" si="14"/>
        <v>0.35</v>
      </c>
      <c r="EJ6" s="33">
        <f t="shared" si="14"/>
        <v>0.35</v>
      </c>
      <c r="EK6" s="33">
        <f t="shared" si="14"/>
        <v>0.37</v>
      </c>
      <c r="EL6" s="33">
        <f t="shared" si="14"/>
        <v>0.38</v>
      </c>
      <c r="EM6" s="33">
        <f t="shared" si="14"/>
        <v>0.35</v>
      </c>
      <c r="EN6" s="32" t="str">
        <f>IF(EN7="","",IF(EN7="-","【-】","【"&amp;SUBSTITUTE(TEXT(EN7,"#,##0.00"),"-","△")&amp;"】"))</f>
        <v>【0.23】</v>
      </c>
    </row>
    <row r="7" spans="1:147" s="34" customFormat="1">
      <c r="A7" s="26"/>
      <c r="B7" s="35">
        <v>2015</v>
      </c>
      <c r="C7" s="35">
        <v>331007</v>
      </c>
      <c r="D7" s="35">
        <v>46</v>
      </c>
      <c r="E7" s="35">
        <v>17</v>
      </c>
      <c r="F7" s="35">
        <v>1</v>
      </c>
      <c r="G7" s="35">
        <v>0</v>
      </c>
      <c r="H7" s="35" t="s">
        <v>96</v>
      </c>
      <c r="I7" s="35" t="s">
        <v>97</v>
      </c>
      <c r="J7" s="35" t="s">
        <v>98</v>
      </c>
      <c r="K7" s="35" t="s">
        <v>99</v>
      </c>
      <c r="L7" s="35" t="s">
        <v>100</v>
      </c>
      <c r="M7" s="36" t="s">
        <v>101</v>
      </c>
      <c r="N7" s="36">
        <v>37.5</v>
      </c>
      <c r="O7" s="36">
        <v>64.45</v>
      </c>
      <c r="P7" s="36">
        <v>79.14</v>
      </c>
      <c r="Q7" s="36">
        <v>2957</v>
      </c>
      <c r="R7" s="36">
        <v>707615</v>
      </c>
      <c r="S7" s="36">
        <v>789.96</v>
      </c>
      <c r="T7" s="36">
        <v>895.76</v>
      </c>
      <c r="U7" s="36">
        <v>455467</v>
      </c>
      <c r="V7" s="36">
        <v>71.959999999999994</v>
      </c>
      <c r="W7" s="36">
        <v>6329.45</v>
      </c>
      <c r="X7" s="36">
        <v>100.27</v>
      </c>
      <c r="Y7" s="36">
        <v>100.04</v>
      </c>
      <c r="Z7" s="36">
        <v>100.83</v>
      </c>
      <c r="AA7" s="36">
        <v>100.3</v>
      </c>
      <c r="AB7" s="36">
        <v>99.99</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107.99</v>
      </c>
      <c r="AU7" s="36">
        <v>108.32</v>
      </c>
      <c r="AV7" s="36">
        <v>112.27</v>
      </c>
      <c r="AW7" s="36">
        <v>16.14</v>
      </c>
      <c r="AX7" s="36">
        <v>22.6</v>
      </c>
      <c r="AY7" s="36">
        <v>178.08</v>
      </c>
      <c r="AZ7" s="36">
        <v>182.39</v>
      </c>
      <c r="BA7" s="36">
        <v>187.05</v>
      </c>
      <c r="BB7" s="36">
        <v>55.68</v>
      </c>
      <c r="BC7" s="36">
        <v>56.18</v>
      </c>
      <c r="BD7" s="36">
        <v>57.41</v>
      </c>
      <c r="BE7" s="36">
        <v>1165.23</v>
      </c>
      <c r="BF7" s="36">
        <v>1141.79</v>
      </c>
      <c r="BG7" s="36">
        <v>1114.45</v>
      </c>
      <c r="BH7" s="36">
        <v>1089.6500000000001</v>
      </c>
      <c r="BI7" s="36">
        <v>1077.3399999999999</v>
      </c>
      <c r="BJ7" s="36">
        <v>696.19</v>
      </c>
      <c r="BK7" s="36">
        <v>671.46</v>
      </c>
      <c r="BL7" s="36">
        <v>644.47</v>
      </c>
      <c r="BM7" s="36">
        <v>627.59</v>
      </c>
      <c r="BN7" s="36">
        <v>594.09</v>
      </c>
      <c r="BO7" s="36">
        <v>763.62</v>
      </c>
      <c r="BP7" s="36">
        <v>93.49</v>
      </c>
      <c r="BQ7" s="36">
        <v>90.6</v>
      </c>
      <c r="BR7" s="36">
        <v>95.12</v>
      </c>
      <c r="BS7" s="36">
        <v>97.01</v>
      </c>
      <c r="BT7" s="36">
        <v>97.99</v>
      </c>
      <c r="BU7" s="36">
        <v>106.48</v>
      </c>
      <c r="BV7" s="36">
        <v>107.64</v>
      </c>
      <c r="BW7" s="36">
        <v>109.25</v>
      </c>
      <c r="BX7" s="36">
        <v>113.93</v>
      </c>
      <c r="BY7" s="36">
        <v>114.03</v>
      </c>
      <c r="BZ7" s="36">
        <v>98.53</v>
      </c>
      <c r="CA7" s="36">
        <v>204.53</v>
      </c>
      <c r="CB7" s="36">
        <v>209.45</v>
      </c>
      <c r="CC7" s="36">
        <v>198.42</v>
      </c>
      <c r="CD7" s="36">
        <v>193.74</v>
      </c>
      <c r="CE7" s="36">
        <v>189.43</v>
      </c>
      <c r="CF7" s="36">
        <v>124.63</v>
      </c>
      <c r="CG7" s="36">
        <v>123.36</v>
      </c>
      <c r="CH7" s="36">
        <v>121.96</v>
      </c>
      <c r="CI7" s="36">
        <v>116.77</v>
      </c>
      <c r="CJ7" s="36">
        <v>116.93</v>
      </c>
      <c r="CK7" s="36">
        <v>139.69999999999999</v>
      </c>
      <c r="CL7" s="36">
        <v>83.12</v>
      </c>
      <c r="CM7" s="36">
        <v>223.31</v>
      </c>
      <c r="CN7" s="36">
        <v>226.52</v>
      </c>
      <c r="CO7" s="36">
        <v>233.74</v>
      </c>
      <c r="CP7" s="36">
        <v>239.99</v>
      </c>
      <c r="CQ7" s="36">
        <v>59.52</v>
      </c>
      <c r="CR7" s="36">
        <v>57.95</v>
      </c>
      <c r="CS7" s="36">
        <v>59.8</v>
      </c>
      <c r="CT7" s="36">
        <v>59.58</v>
      </c>
      <c r="CU7" s="36">
        <v>58.79</v>
      </c>
      <c r="CV7" s="36">
        <v>60.01</v>
      </c>
      <c r="CW7" s="36">
        <v>84.34</v>
      </c>
      <c r="CX7" s="36">
        <v>85.42</v>
      </c>
      <c r="CY7" s="36">
        <v>86.16</v>
      </c>
      <c r="CZ7" s="36">
        <v>86.91</v>
      </c>
      <c r="DA7" s="36">
        <v>87.36</v>
      </c>
      <c r="DB7" s="36">
        <v>98.54</v>
      </c>
      <c r="DC7" s="36">
        <v>98.56</v>
      </c>
      <c r="DD7" s="36">
        <v>98.64</v>
      </c>
      <c r="DE7" s="36">
        <v>98.71</v>
      </c>
      <c r="DF7" s="36">
        <v>98.76</v>
      </c>
      <c r="DG7" s="36">
        <v>94.73</v>
      </c>
      <c r="DH7" s="36">
        <v>3.34</v>
      </c>
      <c r="DI7" s="36">
        <v>4.93</v>
      </c>
      <c r="DJ7" s="36">
        <v>6.49</v>
      </c>
      <c r="DK7" s="36">
        <v>12.73</v>
      </c>
      <c r="DL7" s="36">
        <v>15.02</v>
      </c>
      <c r="DM7" s="36">
        <v>29.9</v>
      </c>
      <c r="DN7" s="36">
        <v>30.56</v>
      </c>
      <c r="DO7" s="36">
        <v>31.06</v>
      </c>
      <c r="DP7" s="36">
        <v>42</v>
      </c>
      <c r="DQ7" s="36">
        <v>43.2</v>
      </c>
      <c r="DR7" s="36">
        <v>36.85</v>
      </c>
      <c r="DS7" s="36">
        <v>0.2</v>
      </c>
      <c r="DT7" s="36">
        <v>0.33</v>
      </c>
      <c r="DU7" s="36">
        <v>0.56000000000000005</v>
      </c>
      <c r="DV7" s="36">
        <v>0.83</v>
      </c>
      <c r="DW7" s="36">
        <v>2.59</v>
      </c>
      <c r="DX7" s="36">
        <v>6.06</v>
      </c>
      <c r="DY7" s="36">
        <v>6.24</v>
      </c>
      <c r="DZ7" s="36">
        <v>6.43</v>
      </c>
      <c r="EA7" s="36">
        <v>6.95</v>
      </c>
      <c r="EB7" s="36">
        <v>7.39</v>
      </c>
      <c r="EC7" s="36">
        <v>4.5599999999999996</v>
      </c>
      <c r="ED7" s="36">
        <v>0.1</v>
      </c>
      <c r="EE7" s="36">
        <v>0.04</v>
      </c>
      <c r="EF7" s="36">
        <v>0.09</v>
      </c>
      <c r="EG7" s="36">
        <v>0.08</v>
      </c>
      <c r="EH7" s="36">
        <v>0.05</v>
      </c>
      <c r="EI7" s="36">
        <v>0.35</v>
      </c>
      <c r="EJ7" s="36">
        <v>0.35</v>
      </c>
      <c r="EK7" s="36">
        <v>0.37</v>
      </c>
      <c r="EL7" s="36">
        <v>0.38</v>
      </c>
      <c r="EM7" s="36">
        <v>0.35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原野＠下水道経営企画課</cp:lastModifiedBy>
  <dcterms:created xsi:type="dcterms:W3CDTF">2017-02-08T02:36:55Z</dcterms:created>
  <dcterms:modified xsi:type="dcterms:W3CDTF">2017-02-14T06:00:08Z</dcterms:modified>
  <cp:category/>
</cp:coreProperties>
</file>